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310" yWindow="465" windowWidth="9720" windowHeight="5670" tabRatio="606" activeTab="0"/>
  </bookViews>
  <sheets>
    <sheet name="Cronograma" sheetId="1" r:id="rId1"/>
  </sheets>
  <definedNames>
    <definedName name="_xlnm.Print_Area" localSheetId="0">'Cronograma'!$B$3:$K$32</definedName>
  </definedNames>
  <calcPr fullCalcOnLoad="1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I10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I11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I12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I13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I14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J14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J13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J12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J11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  <comment ref="J10" authorId="0">
      <text>
        <r>
          <rPr>
            <sz val="8"/>
            <rFont val="Tahoma"/>
            <family val="2"/>
          </rPr>
          <t>Digite o percentual do item previsto para execução nesta etapa. A soma em cada linha deve ser 100 %.</t>
        </r>
      </text>
    </comment>
  </commentList>
</comments>
</file>

<file path=xl/sharedStrings.xml><?xml version="1.0" encoding="utf-8"?>
<sst xmlns="http://schemas.openxmlformats.org/spreadsheetml/2006/main" count="52" uniqueCount="51">
  <si>
    <t>ITEM</t>
  </si>
  <si>
    <t>DISCRIMINAÇÃO</t>
  </si>
  <si>
    <t>MÃO-DE-OBRA</t>
  </si>
  <si>
    <t>MATERIAL</t>
  </si>
  <si>
    <t>Prefeito Municipal</t>
  </si>
  <si>
    <t>CRONOGRAMA FÍSICO-FINANCEIRO</t>
  </si>
  <si>
    <t>TOTAL SIMPLES</t>
  </si>
  <si>
    <t>TOTAL ACUMULADO</t>
  </si>
  <si>
    <t>_____________________________________</t>
  </si>
  <si>
    <t>%</t>
  </si>
  <si>
    <t>TOTAL</t>
  </si>
  <si>
    <t>MÊS 01</t>
  </si>
  <si>
    <t>MÊS 02</t>
  </si>
  <si>
    <t>MÊS 03</t>
  </si>
  <si>
    <t>SERVIÇOS PRELIMINARES</t>
  </si>
  <si>
    <t>2</t>
  </si>
  <si>
    <t>3</t>
  </si>
  <si>
    <t>4</t>
  </si>
  <si>
    <t>5</t>
  </si>
  <si>
    <t>COBERTURA</t>
  </si>
  <si>
    <t>6</t>
  </si>
  <si>
    <t>7</t>
  </si>
  <si>
    <t>MOVIMENTAÇÃO DE TERRAS</t>
  </si>
  <si>
    <t>SUPER-ESTRUTURAS</t>
  </si>
  <si>
    <t>PAREDES E DIVISÓRIAS</t>
  </si>
  <si>
    <t>REVESTIMENTO</t>
  </si>
  <si>
    <t>PAVIMENTAÇÃO</t>
  </si>
  <si>
    <t>INSTALAÇÕES HIDROSSANITÁRIAS</t>
  </si>
  <si>
    <t>ESQUADRIAS</t>
  </si>
  <si>
    <t>PINTURAS</t>
  </si>
  <si>
    <t>LIMPEZA DE OBRA</t>
  </si>
  <si>
    <t>8</t>
  </si>
  <si>
    <t>9</t>
  </si>
  <si>
    <t>10</t>
  </si>
  <si>
    <t>11</t>
  </si>
  <si>
    <t>12</t>
  </si>
  <si>
    <t>13</t>
  </si>
  <si>
    <t>14</t>
  </si>
  <si>
    <t>Fabiano Merence Brandão</t>
  </si>
  <si>
    <t>Crea/RS 48.490-D</t>
  </si>
  <si>
    <t>Eng. Civil Eldon Alberto Reckziegel</t>
  </si>
  <si>
    <t xml:space="preserve">  Paverama, 13 de Outubro de 2021</t>
  </si>
  <si>
    <t>INFRA-ESTRUTURA- FUNDAÇÕES</t>
  </si>
  <si>
    <t>INSTALAÇÕES ELÉTRICAS E INTERNET</t>
  </si>
  <si>
    <r>
      <t>OBRA:</t>
    </r>
    <r>
      <rPr>
        <sz val="12"/>
        <rFont val="Arial"/>
        <family val="2"/>
      </rPr>
      <t xml:space="preserve"> EDIFICAÇÃO DE ALVENARIA E CONCRETO POSTO DE SAÚDE FAZENDA SÃO JOSÉ (AMPLIAÇÃO E REFORMA)</t>
    </r>
  </si>
  <si>
    <r>
      <t>ÁREA TOTAL DE OBRA:</t>
    </r>
    <r>
      <rPr>
        <sz val="12"/>
        <rFont val="Arial"/>
        <family val="2"/>
      </rPr>
      <t xml:space="preserve"> Existente  A=106,00m² (Reforma A=25,00m²) + Ampliação  A=26,65m² =  Total  A=132,65m²</t>
    </r>
  </si>
  <si>
    <r>
      <t xml:space="preserve">LOCALIZAÇÃO: </t>
    </r>
    <r>
      <rPr>
        <sz val="12"/>
        <rFont val="Arial"/>
        <family val="2"/>
      </rPr>
      <t>Rua Beno Fiegenbaum, Distrito Fazenda São José - cidade Paverama/RS</t>
    </r>
  </si>
  <si>
    <t>1</t>
  </si>
  <si>
    <t xml:space="preserve">CERCAMENTO </t>
  </si>
  <si>
    <t>RAMPA DE ACESSO</t>
  </si>
  <si>
    <t>15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</si>
</sst>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0.0000"/>
    <numFmt numFmtId="181" formatCode="0.000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mmm\-yy"/>
    <numFmt numFmtId="185" formatCode="_(* #,##0.000_);_(* \(#,##0.000\);_(* &quot;-&quot;??_);_(@_)"/>
    <numFmt numFmtId="186" formatCode="_(* #,##0.0000_);_(* \(#,##0.0000\);_(* &quot;-&quot;??_);_(@_)"/>
    <numFmt numFmtId="187" formatCode="_(* #,##0.0_);_(* \(#,##0.0\);_(* &quot;-&quot;??_);_(@_)"/>
    <numFmt numFmtId="188" formatCode="_(* #,##0_);_(* \(#,##0\);_(* &quot;-&quot;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_(* #,##0.000000000_);_(* \(#,##0.000000000\);_(* &quot;-&quot;??_);_(@_)"/>
    <numFmt numFmtId="198" formatCode="_(* #,##0.0000000000_);_(* \(#,##0.0000000000\);_(* &quot;-&quot;??_);_(@_)"/>
    <numFmt numFmtId="199" formatCode="_(* #,##0.00000000000_);_(* \(#,##0.00000000000\);_(* &quot;-&quot;??_);_(@_)"/>
    <numFmt numFmtId="200" formatCode="_(* #,##0.000000000000_);_(* \(#,##0.000000000000\);_(* &quot;-&quot;??_);_(@_)"/>
    <numFmt numFmtId="201" formatCode="&quot;R$&quot;\ #,##0.00"/>
    <numFmt numFmtId="202" formatCode="[$-416]dddd\,\ d&quot; de &quot;mmmm&quot; de &quot;yyyy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0"/>
      <color indexed="12"/>
      <name val="Arial Black"/>
      <family val="2"/>
    </font>
    <font>
      <sz val="6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1" fontId="3" fillId="33" borderId="11" xfId="0" applyNumberFormat="1" applyFont="1" applyFill="1" applyBorder="1" applyAlignment="1" applyProtection="1">
      <alignment horizontal="center" textRotation="90" wrapText="1"/>
      <protection/>
    </xf>
    <xf numFmtId="171" fontId="3" fillId="33" borderId="11" xfId="65" applyFont="1" applyFill="1" applyBorder="1" applyAlignment="1" applyProtection="1">
      <alignment horizontal="center" textRotation="90"/>
      <protection/>
    </xf>
    <xf numFmtId="171" fontId="3" fillId="33" borderId="12" xfId="65" applyFont="1" applyFill="1" applyBorder="1" applyAlignment="1" applyProtection="1">
      <alignment horizontal="center" textRotation="90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>
      <alignment horizontal="center"/>
    </xf>
    <xf numFmtId="0" fontId="1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171" fontId="3" fillId="33" borderId="15" xfId="0" applyNumberFormat="1" applyFont="1" applyFill="1" applyBorder="1" applyAlignment="1" applyProtection="1">
      <alignment horizontal="center" textRotation="90" wrapText="1"/>
      <protection/>
    </xf>
    <xf numFmtId="171" fontId="13" fillId="33" borderId="15" xfId="65" applyFont="1" applyFill="1" applyBorder="1" applyAlignment="1" applyProtection="1">
      <alignment horizontal="center" textRotation="90"/>
      <protection/>
    </xf>
    <xf numFmtId="171" fontId="13" fillId="33" borderId="16" xfId="65" applyFont="1" applyFill="1" applyBorder="1" applyAlignment="1" applyProtection="1">
      <alignment horizontal="center" textRotation="90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1" fontId="14" fillId="33" borderId="17" xfId="65" applyFont="1" applyFill="1" applyBorder="1" applyAlignment="1" applyProtection="1">
      <alignment horizontal="center" vertical="center"/>
      <protection/>
    </xf>
    <xf numFmtId="171" fontId="14" fillId="0" borderId="17" xfId="65" applyFont="1" applyFill="1" applyBorder="1" applyAlignment="1" applyProtection="1">
      <alignment horizontal="center" vertical="center"/>
      <protection locked="0"/>
    </xf>
    <xf numFmtId="171" fontId="14" fillId="0" borderId="18" xfId="65" applyFont="1" applyFill="1" applyBorder="1" applyAlignment="1" applyProtection="1">
      <alignment horizontal="center" vertical="center"/>
      <protection locked="0"/>
    </xf>
    <xf numFmtId="171" fontId="14" fillId="33" borderId="19" xfId="65" applyFont="1" applyFill="1" applyBorder="1" applyAlignment="1" applyProtection="1">
      <alignment horizontal="center" vertical="center"/>
      <protection/>
    </xf>
    <xf numFmtId="171" fontId="9" fillId="33" borderId="19" xfId="0" applyNumberFormat="1" applyFont="1" applyFill="1" applyBorder="1" applyAlignment="1">
      <alignment horizontal="center" vertical="center"/>
    </xf>
    <xf numFmtId="171" fontId="14" fillId="33" borderId="20" xfId="65" applyFont="1" applyFill="1" applyBorder="1" applyAlignment="1" applyProtection="1">
      <alignment horizontal="center" vertical="center"/>
      <protection/>
    </xf>
    <xf numFmtId="171" fontId="14" fillId="34" borderId="19" xfId="65" applyFont="1" applyFill="1" applyBorder="1" applyAlignment="1" applyProtection="1">
      <alignment horizontal="center" vertical="center"/>
      <protection/>
    </xf>
    <xf numFmtId="171" fontId="15" fillId="34" borderId="19" xfId="65" applyFont="1" applyFill="1" applyBorder="1" applyAlignment="1" applyProtection="1">
      <alignment horizontal="center" vertical="center"/>
      <protection/>
    </xf>
    <xf numFmtId="171" fontId="14" fillId="34" borderId="19" xfId="65" applyFont="1" applyFill="1" applyBorder="1" applyAlignment="1" applyProtection="1">
      <alignment vertical="center"/>
      <protection/>
    </xf>
    <xf numFmtId="49" fontId="14" fillId="33" borderId="21" xfId="0" applyNumberFormat="1" applyFont="1" applyFill="1" applyBorder="1" applyAlignment="1" applyProtection="1">
      <alignment horizontal="center" vertical="center"/>
      <protection/>
    </xf>
    <xf numFmtId="171" fontId="14" fillId="34" borderId="22" xfId="65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2" fontId="14" fillId="33" borderId="19" xfId="65" applyNumberFormat="1" applyFont="1" applyFill="1" applyBorder="1" applyAlignment="1" applyProtection="1">
      <alignment horizontal="right" vertical="center"/>
      <protection/>
    </xf>
    <xf numFmtId="171" fontId="15" fillId="34" borderId="19" xfId="65" applyFont="1" applyFill="1" applyBorder="1" applyAlignment="1" applyProtection="1">
      <alignment vertical="center"/>
      <protection/>
    </xf>
    <xf numFmtId="171" fontId="15" fillId="34" borderId="22" xfId="65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quotePrefix="1">
      <alignment horizontal="left"/>
    </xf>
    <xf numFmtId="0" fontId="12" fillId="34" borderId="0" xfId="0" applyFont="1" applyFill="1" applyBorder="1" applyAlignment="1" quotePrefix="1">
      <alignment horizontal="left"/>
    </xf>
    <xf numFmtId="0" fontId="12" fillId="34" borderId="24" xfId="0" applyFont="1" applyFill="1" applyBorder="1" applyAlignment="1" quotePrefix="1">
      <alignment horizontal="left"/>
    </xf>
    <xf numFmtId="0" fontId="0" fillId="34" borderId="25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 quotePrefix="1">
      <alignment horizontal="left" vertical="center"/>
    </xf>
    <xf numFmtId="0" fontId="10" fillId="34" borderId="0" xfId="0" applyFont="1" applyFill="1" applyBorder="1" applyAlignment="1" quotePrefix="1">
      <alignment horizontal="left" vertical="center"/>
    </xf>
    <xf numFmtId="0" fontId="10" fillId="34" borderId="24" xfId="0" applyFont="1" applyFill="1" applyBorder="1" applyAlignment="1" quotePrefix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5" fillId="34" borderId="30" xfId="0" applyFont="1" applyFill="1" applyBorder="1" applyAlignment="1" applyProtection="1">
      <alignment horizontal="right" vertical="center" wrapText="1"/>
      <protection/>
    </xf>
    <xf numFmtId="0" fontId="15" fillId="34" borderId="31" xfId="0" applyFont="1" applyFill="1" applyBorder="1" applyAlignment="1" applyProtection="1">
      <alignment horizontal="right" vertical="center" wrapText="1"/>
      <protection/>
    </xf>
    <xf numFmtId="0" fontId="15" fillId="34" borderId="32" xfId="0" applyFont="1" applyFill="1" applyBorder="1" applyAlignment="1" applyProtection="1">
      <alignment horizontal="right" vertical="center" wrapText="1"/>
      <protection/>
    </xf>
    <xf numFmtId="0" fontId="15" fillId="34" borderId="25" xfId="0" applyFont="1" applyFill="1" applyBorder="1" applyAlignment="1" applyProtection="1">
      <alignment horizontal="right" vertical="center"/>
      <protection/>
    </xf>
    <xf numFmtId="0" fontId="15" fillId="34" borderId="11" xfId="0" applyFont="1" applyFill="1" applyBorder="1" applyAlignment="1" applyProtection="1">
      <alignment horizontal="right" vertical="center"/>
      <protection/>
    </xf>
    <xf numFmtId="0" fontId="15" fillId="34" borderId="33" xfId="0" applyFont="1" applyFill="1" applyBorder="1" applyAlignment="1" applyProtection="1">
      <alignment horizontal="right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75" zoomScaleNormal="75" zoomScalePageLayoutView="0" workbookViewId="0" topLeftCell="B2">
      <selection activeCell="B3" sqref="B3:K32"/>
    </sheetView>
  </sheetViews>
  <sheetFormatPr defaultColWidth="11.421875" defaultRowHeight="12.75"/>
  <cols>
    <col min="1" max="1" width="0.9921875" style="1" customWidth="1"/>
    <col min="2" max="2" width="9.28125" style="1" customWidth="1"/>
    <col min="3" max="3" width="25.7109375" style="1" customWidth="1"/>
    <col min="4" max="4" width="29.57421875" style="1" customWidth="1"/>
    <col min="5" max="5" width="15.00390625" style="1" customWidth="1"/>
    <col min="6" max="8" width="25.7109375" style="1" customWidth="1"/>
    <col min="9" max="9" width="18.57421875" style="1" customWidth="1"/>
    <col min="10" max="11" width="18.7109375" style="1" customWidth="1"/>
    <col min="12" max="12" width="7.7109375" style="2" customWidth="1"/>
    <col min="13" max="16384" width="11.421875" style="1" customWidth="1"/>
  </cols>
  <sheetData>
    <row r="1" ht="6.75" customHeight="1" hidden="1" thickBot="1"/>
    <row r="2" spans="2:11" ht="0.75" customHeight="1" thickBot="1">
      <c r="B2" s="3"/>
      <c r="C2" s="4"/>
      <c r="D2" s="4"/>
      <c r="E2" s="4"/>
      <c r="F2" s="4"/>
      <c r="G2" s="4"/>
      <c r="H2" s="4"/>
      <c r="I2" s="4"/>
      <c r="J2" s="4"/>
      <c r="K2" s="4"/>
    </row>
    <row r="3" spans="2:11" ht="43.5" customHeight="1"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6"/>
    </row>
    <row r="4" spans="2:11" ht="25.5" customHeight="1">
      <c r="B4" s="47" t="s">
        <v>44</v>
      </c>
      <c r="C4" s="48"/>
      <c r="D4" s="48"/>
      <c r="E4" s="48"/>
      <c r="F4" s="48"/>
      <c r="G4" s="48"/>
      <c r="H4" s="48"/>
      <c r="I4" s="48"/>
      <c r="J4" s="48"/>
      <c r="K4" s="49"/>
    </row>
    <row r="5" spans="2:11" ht="25.5" customHeight="1">
      <c r="B5" s="47" t="s">
        <v>46</v>
      </c>
      <c r="C5" s="48"/>
      <c r="D5" s="48"/>
      <c r="E5" s="48"/>
      <c r="F5" s="48"/>
      <c r="G5" s="48"/>
      <c r="H5" s="48"/>
      <c r="I5" s="48"/>
      <c r="J5" s="48"/>
      <c r="K5" s="49"/>
    </row>
    <row r="6" spans="2:11" ht="26.25" customHeight="1" thickBot="1">
      <c r="B6" s="50" t="s">
        <v>45</v>
      </c>
      <c r="C6" s="51"/>
      <c r="D6" s="51"/>
      <c r="E6" s="51"/>
      <c r="F6" s="51"/>
      <c r="G6" s="51"/>
      <c r="H6" s="51"/>
      <c r="I6" s="51"/>
      <c r="J6" s="51"/>
      <c r="K6" s="52"/>
    </row>
    <row r="7" spans="2:11" ht="26.25" customHeight="1">
      <c r="B7" s="34"/>
      <c r="C7" s="35"/>
      <c r="D7" s="35"/>
      <c r="E7" s="35"/>
      <c r="F7" s="35"/>
      <c r="G7" s="35"/>
      <c r="H7" s="35"/>
      <c r="I7" s="35"/>
      <c r="J7" s="35"/>
      <c r="K7" s="36"/>
    </row>
    <row r="8" spans="1:12" ht="19.5" customHeight="1" thickBot="1">
      <c r="A8" s="2"/>
      <c r="B8" s="37"/>
      <c r="C8" s="38"/>
      <c r="D8" s="38"/>
      <c r="E8" s="38"/>
      <c r="F8" s="38"/>
      <c r="G8" s="38"/>
      <c r="H8" s="38"/>
      <c r="I8" s="38"/>
      <c r="J8" s="38"/>
      <c r="K8" s="39"/>
      <c r="L8" s="5"/>
    </row>
    <row r="9" spans="1:12" ht="31.5" customHeight="1" thickBot="1">
      <c r="A9" s="2"/>
      <c r="B9" s="11" t="s">
        <v>0</v>
      </c>
      <c r="C9" s="53" t="s">
        <v>1</v>
      </c>
      <c r="D9" s="54"/>
      <c r="E9" s="11" t="s">
        <v>9</v>
      </c>
      <c r="F9" s="11" t="s">
        <v>2</v>
      </c>
      <c r="G9" s="11" t="s">
        <v>3</v>
      </c>
      <c r="H9" s="11" t="s">
        <v>10</v>
      </c>
      <c r="I9" s="11" t="s">
        <v>11</v>
      </c>
      <c r="J9" s="11" t="s">
        <v>12</v>
      </c>
      <c r="K9" s="11" t="s">
        <v>13</v>
      </c>
      <c r="L9" s="5"/>
    </row>
    <row r="10" spans="1:12" ht="30.75" customHeight="1">
      <c r="A10" s="2"/>
      <c r="B10" s="27" t="s">
        <v>47</v>
      </c>
      <c r="C10" s="55" t="s">
        <v>14</v>
      </c>
      <c r="D10" s="56"/>
      <c r="E10" s="18">
        <f aca="true" t="shared" si="0" ref="E10:E24">H10/$H$25*100</f>
        <v>0.8295859172116236</v>
      </c>
      <c r="F10" s="18">
        <v>171.59</v>
      </c>
      <c r="G10" s="18">
        <v>1300.28</v>
      </c>
      <c r="H10" s="18">
        <f>F10+G10</f>
        <v>1471.87</v>
      </c>
      <c r="I10" s="19">
        <v>100</v>
      </c>
      <c r="J10" s="19">
        <v>0</v>
      </c>
      <c r="K10" s="20"/>
      <c r="L10" s="6"/>
    </row>
    <row r="11" spans="1:12" ht="30" customHeight="1">
      <c r="A11" s="2"/>
      <c r="B11" s="27" t="s">
        <v>15</v>
      </c>
      <c r="C11" s="42" t="s">
        <v>22</v>
      </c>
      <c r="D11" s="43"/>
      <c r="E11" s="21">
        <f t="shared" si="0"/>
        <v>0.7021272698322786</v>
      </c>
      <c r="F11" s="21">
        <v>1245.73</v>
      </c>
      <c r="G11" s="31">
        <v>0</v>
      </c>
      <c r="H11" s="21">
        <f>F11+G11</f>
        <v>1245.73</v>
      </c>
      <c r="I11" s="19">
        <v>100</v>
      </c>
      <c r="J11" s="19">
        <v>0</v>
      </c>
      <c r="K11" s="20"/>
      <c r="L11" s="6"/>
    </row>
    <row r="12" spans="1:12" ht="27.75" customHeight="1">
      <c r="A12" s="2"/>
      <c r="B12" s="27" t="s">
        <v>16</v>
      </c>
      <c r="C12" s="42" t="s">
        <v>42</v>
      </c>
      <c r="D12" s="43"/>
      <c r="E12" s="21">
        <f t="shared" si="0"/>
        <v>18.286190148078948</v>
      </c>
      <c r="F12" s="22">
        <v>5316.56</v>
      </c>
      <c r="G12" s="22">
        <v>27127.21</v>
      </c>
      <c r="H12" s="23">
        <f aca="true" t="shared" si="1" ref="H12:H23">F12+G12</f>
        <v>32443.77</v>
      </c>
      <c r="I12" s="19">
        <v>100</v>
      </c>
      <c r="J12" s="19">
        <v>0</v>
      </c>
      <c r="K12" s="20"/>
      <c r="L12" s="6"/>
    </row>
    <row r="13" spans="1:12" ht="26.25" customHeight="1">
      <c r="A13" s="2"/>
      <c r="B13" s="27" t="s">
        <v>17</v>
      </c>
      <c r="C13" s="42" t="s">
        <v>23</v>
      </c>
      <c r="D13" s="43"/>
      <c r="E13" s="21">
        <f t="shared" si="0"/>
        <v>3.2577312033862715</v>
      </c>
      <c r="F13" s="21">
        <v>4996.37</v>
      </c>
      <c r="G13" s="21">
        <v>783.57</v>
      </c>
      <c r="H13" s="21">
        <f t="shared" si="1"/>
        <v>5779.94</v>
      </c>
      <c r="I13" s="19">
        <v>25</v>
      </c>
      <c r="J13" s="19">
        <v>75</v>
      </c>
      <c r="K13" s="20">
        <v>0</v>
      </c>
      <c r="L13" s="6"/>
    </row>
    <row r="14" spans="1:12" ht="24.75" customHeight="1">
      <c r="A14" s="2"/>
      <c r="B14" s="27" t="s">
        <v>18</v>
      </c>
      <c r="C14" s="42" t="s">
        <v>24</v>
      </c>
      <c r="D14" s="43"/>
      <c r="E14" s="21">
        <f t="shared" si="0"/>
        <v>4.939820118389886</v>
      </c>
      <c r="F14" s="21">
        <v>2223.52</v>
      </c>
      <c r="G14" s="21">
        <v>6540.82</v>
      </c>
      <c r="H14" s="21">
        <f t="shared" si="1"/>
        <v>8764.34</v>
      </c>
      <c r="I14" s="19">
        <v>0</v>
      </c>
      <c r="J14" s="19">
        <v>100</v>
      </c>
      <c r="K14" s="20">
        <v>0</v>
      </c>
      <c r="L14" s="6"/>
    </row>
    <row r="15" spans="1:12" ht="24.75" customHeight="1">
      <c r="A15" s="2"/>
      <c r="B15" s="27" t="s">
        <v>20</v>
      </c>
      <c r="C15" s="42" t="s">
        <v>19</v>
      </c>
      <c r="D15" s="43"/>
      <c r="E15" s="21">
        <f t="shared" si="0"/>
        <v>8.865550966691044</v>
      </c>
      <c r="F15" s="21">
        <v>1607.7</v>
      </c>
      <c r="G15" s="21">
        <v>14121.76</v>
      </c>
      <c r="H15" s="21">
        <f t="shared" si="1"/>
        <v>15729.460000000001</v>
      </c>
      <c r="I15" s="19">
        <v>0</v>
      </c>
      <c r="J15" s="19">
        <v>25</v>
      </c>
      <c r="K15" s="20">
        <v>75</v>
      </c>
      <c r="L15" s="6"/>
    </row>
    <row r="16" spans="1:12" ht="24.75" customHeight="1">
      <c r="A16" s="2"/>
      <c r="B16" s="27" t="s">
        <v>21</v>
      </c>
      <c r="C16" s="42" t="s">
        <v>25</v>
      </c>
      <c r="D16" s="43"/>
      <c r="E16" s="21">
        <f t="shared" si="0"/>
        <v>7.694553529785582</v>
      </c>
      <c r="F16" s="21">
        <v>7769.69</v>
      </c>
      <c r="G16" s="21">
        <v>5882.16</v>
      </c>
      <c r="H16" s="21">
        <f t="shared" si="1"/>
        <v>13651.849999999999</v>
      </c>
      <c r="I16" s="19">
        <v>0</v>
      </c>
      <c r="J16" s="19">
        <v>50</v>
      </c>
      <c r="K16" s="20">
        <v>50</v>
      </c>
      <c r="L16" s="6"/>
    </row>
    <row r="17" spans="1:12" ht="24.75" customHeight="1">
      <c r="A17" s="2"/>
      <c r="B17" s="27" t="s">
        <v>31</v>
      </c>
      <c r="C17" s="42" t="s">
        <v>26</v>
      </c>
      <c r="D17" s="43"/>
      <c r="E17" s="21">
        <f t="shared" si="0"/>
        <v>5.4230909595611605</v>
      </c>
      <c r="F17" s="21">
        <v>2613.9</v>
      </c>
      <c r="G17" s="21">
        <v>7007.87</v>
      </c>
      <c r="H17" s="21">
        <f t="shared" si="1"/>
        <v>9621.77</v>
      </c>
      <c r="I17" s="19">
        <v>0</v>
      </c>
      <c r="J17" s="19">
        <v>50</v>
      </c>
      <c r="K17" s="20">
        <v>50</v>
      </c>
      <c r="L17" s="6"/>
    </row>
    <row r="18" spans="1:12" ht="24.75" customHeight="1">
      <c r="A18" s="2"/>
      <c r="B18" s="27" t="s">
        <v>32</v>
      </c>
      <c r="C18" s="42" t="s">
        <v>27</v>
      </c>
      <c r="D18" s="43"/>
      <c r="E18" s="21">
        <f t="shared" si="0"/>
        <v>12.083011009047622</v>
      </c>
      <c r="F18" s="21">
        <v>3297.76</v>
      </c>
      <c r="G18" s="21">
        <v>18140.19</v>
      </c>
      <c r="H18" s="21">
        <f t="shared" si="1"/>
        <v>21437.949999999997</v>
      </c>
      <c r="I18" s="19">
        <v>25</v>
      </c>
      <c r="J18" s="19">
        <v>25</v>
      </c>
      <c r="K18" s="20">
        <v>50</v>
      </c>
      <c r="L18" s="6"/>
    </row>
    <row r="19" spans="1:12" ht="24.75" customHeight="1">
      <c r="A19" s="2"/>
      <c r="B19" s="27" t="s">
        <v>33</v>
      </c>
      <c r="C19" s="42" t="s">
        <v>43</v>
      </c>
      <c r="D19" s="43"/>
      <c r="E19" s="21">
        <f t="shared" si="0"/>
        <v>3.760131550580606</v>
      </c>
      <c r="F19" s="21">
        <v>1340.81</v>
      </c>
      <c r="G19" s="21">
        <v>5330.5</v>
      </c>
      <c r="H19" s="21">
        <f t="shared" si="1"/>
        <v>6671.3099999999995</v>
      </c>
      <c r="I19" s="19">
        <v>25</v>
      </c>
      <c r="J19" s="19">
        <v>25</v>
      </c>
      <c r="K19" s="20">
        <v>50</v>
      </c>
      <c r="L19" s="6"/>
    </row>
    <row r="20" spans="1:12" ht="24.75" customHeight="1">
      <c r="A20" s="2"/>
      <c r="B20" s="27" t="s">
        <v>34</v>
      </c>
      <c r="C20" s="42" t="s">
        <v>28</v>
      </c>
      <c r="D20" s="43"/>
      <c r="E20" s="21">
        <f t="shared" si="0"/>
        <v>11.110224337702853</v>
      </c>
      <c r="F20" s="21">
        <v>723.6</v>
      </c>
      <c r="G20" s="21">
        <v>18988.41</v>
      </c>
      <c r="H20" s="21">
        <f t="shared" si="1"/>
        <v>19712.01</v>
      </c>
      <c r="I20" s="19">
        <v>0</v>
      </c>
      <c r="J20" s="19">
        <v>0</v>
      </c>
      <c r="K20" s="20">
        <v>100</v>
      </c>
      <c r="L20" s="6"/>
    </row>
    <row r="21" spans="1:12" ht="24.75" customHeight="1">
      <c r="A21" s="2"/>
      <c r="B21" s="27" t="s">
        <v>35</v>
      </c>
      <c r="C21" s="42" t="s">
        <v>29</v>
      </c>
      <c r="D21" s="43"/>
      <c r="E21" s="21">
        <f t="shared" si="0"/>
        <v>1.571420720907327</v>
      </c>
      <c r="F21" s="21">
        <v>1295.8</v>
      </c>
      <c r="G21" s="21">
        <v>1492.25</v>
      </c>
      <c r="H21" s="21">
        <f t="shared" si="1"/>
        <v>2788.05</v>
      </c>
      <c r="I21" s="19">
        <v>0</v>
      </c>
      <c r="J21" s="19">
        <v>0</v>
      </c>
      <c r="K21" s="20">
        <v>100</v>
      </c>
      <c r="L21" s="6"/>
    </row>
    <row r="22" spans="1:12" ht="24.75" customHeight="1">
      <c r="A22" s="2"/>
      <c r="B22" s="27" t="s">
        <v>36</v>
      </c>
      <c r="C22" s="29" t="s">
        <v>48</v>
      </c>
      <c r="D22" s="30"/>
      <c r="E22" s="21">
        <f t="shared" si="0"/>
        <v>7.1200201778525525</v>
      </c>
      <c r="F22" s="21">
        <v>2596.31</v>
      </c>
      <c r="G22" s="21">
        <v>10036.19</v>
      </c>
      <c r="H22" s="21">
        <f t="shared" si="1"/>
        <v>12632.5</v>
      </c>
      <c r="I22" s="19">
        <v>0</v>
      </c>
      <c r="J22" s="19">
        <v>0</v>
      </c>
      <c r="K22" s="20">
        <v>100</v>
      </c>
      <c r="L22" s="6"/>
    </row>
    <row r="23" spans="1:12" ht="24.75" customHeight="1">
      <c r="A23" s="2"/>
      <c r="B23" s="27" t="s">
        <v>37</v>
      </c>
      <c r="C23" s="29" t="s">
        <v>49</v>
      </c>
      <c r="D23" s="30"/>
      <c r="E23" s="21">
        <f t="shared" si="0"/>
        <v>14.164114140137437</v>
      </c>
      <c r="F23" s="21">
        <v>4270.62</v>
      </c>
      <c r="G23" s="21">
        <v>20859.67</v>
      </c>
      <c r="H23" s="21">
        <f t="shared" si="1"/>
        <v>25130.289999999997</v>
      </c>
      <c r="I23" s="19"/>
      <c r="J23" s="19"/>
      <c r="K23" s="20">
        <v>100</v>
      </c>
      <c r="L23" s="6"/>
    </row>
    <row r="24" spans="1:12" ht="24.75" customHeight="1">
      <c r="A24" s="2"/>
      <c r="B24" s="27" t="s">
        <v>50</v>
      </c>
      <c r="C24" s="42" t="s">
        <v>30</v>
      </c>
      <c r="D24" s="43"/>
      <c r="E24" s="21">
        <f t="shared" si="0"/>
        <v>0.19242795083480227</v>
      </c>
      <c r="F24" s="21">
        <v>162.7</v>
      </c>
      <c r="G24" s="21">
        <v>178.71</v>
      </c>
      <c r="H24" s="21">
        <f>F24+G24</f>
        <v>341.40999999999997</v>
      </c>
      <c r="I24" s="19">
        <v>10</v>
      </c>
      <c r="J24" s="19">
        <v>50</v>
      </c>
      <c r="K24" s="20">
        <v>40</v>
      </c>
      <c r="L24" s="6"/>
    </row>
    <row r="25" spans="1:12" ht="32.25" customHeight="1">
      <c r="A25" s="2"/>
      <c r="B25" s="62" t="s">
        <v>6</v>
      </c>
      <c r="C25" s="63"/>
      <c r="D25" s="64"/>
      <c r="E25" s="24">
        <f>SUM(E10:E24)</f>
        <v>99.99999999999999</v>
      </c>
      <c r="F25" s="24"/>
      <c r="G25" s="24"/>
      <c r="H25" s="25">
        <f>SUM(H10:H24)</f>
        <v>177422.25</v>
      </c>
      <c r="I25" s="26">
        <f>(((H10*I10/100)+(H11*I11/100)+(H12*I12/100)+(H13*I13/100)+(H18*I18/100)+(H19*I19/100)+(H24*I24/100)))</f>
        <v>43667.811</v>
      </c>
      <c r="J25" s="26">
        <f>((H13*J13/100)+(H14*J14/100)+(H15*J15/100)+(H16*J16/100)+(H17*J17/100)+(H18*J18/100)+(H19*J19/100)+(H24*J24/100))</f>
        <v>35866.48999999999</v>
      </c>
      <c r="K25" s="28">
        <f>((H15*K15/100)+(H16*K16/100)+(H17*K17/100)+(H18*K18/100)+(H19*K19/100)+(H20*K20/100)+(H21*K21/100)+(H22*K22/100)+(H24*K24/100)+(H23*K23/100))</f>
        <v>97887.949</v>
      </c>
      <c r="L25" s="6"/>
    </row>
    <row r="26" spans="2:12" s="4" customFormat="1" ht="30" customHeight="1" thickBot="1">
      <c r="B26" s="65" t="s">
        <v>7</v>
      </c>
      <c r="C26" s="66"/>
      <c r="D26" s="67"/>
      <c r="E26" s="24">
        <v>100</v>
      </c>
      <c r="F26" s="24"/>
      <c r="G26" s="24"/>
      <c r="H26" s="24"/>
      <c r="I26" s="32">
        <f>I25</f>
        <v>43667.811</v>
      </c>
      <c r="J26" s="32">
        <f>J25+I26</f>
        <v>79534.30099999999</v>
      </c>
      <c r="K26" s="33">
        <f>K25+J26</f>
        <v>177422.25</v>
      </c>
      <c r="L26" s="6"/>
    </row>
    <row r="27" spans="2:11" ht="4.5" customHeight="1">
      <c r="B27" s="12"/>
      <c r="C27" s="13"/>
      <c r="D27" s="13"/>
      <c r="E27" s="14"/>
      <c r="F27" s="14"/>
      <c r="G27" s="14"/>
      <c r="H27" s="14"/>
      <c r="I27" s="15"/>
      <c r="J27" s="15"/>
      <c r="K27" s="16"/>
    </row>
    <row r="28" spans="2:11" ht="39" customHeight="1">
      <c r="B28" s="40" t="s">
        <v>41</v>
      </c>
      <c r="C28" s="41"/>
      <c r="D28" s="41"/>
      <c r="E28" s="41"/>
      <c r="F28" s="41"/>
      <c r="G28" s="41"/>
      <c r="H28" s="41"/>
      <c r="I28" s="41"/>
      <c r="J28" s="41"/>
      <c r="K28" s="60"/>
    </row>
    <row r="29" spans="2:11" ht="35.25" customHeight="1">
      <c r="B29" s="59" t="s">
        <v>8</v>
      </c>
      <c r="C29" s="41"/>
      <c r="D29" s="41"/>
      <c r="E29" s="41"/>
      <c r="F29" s="17"/>
      <c r="G29" s="17"/>
      <c r="H29" s="41" t="s">
        <v>8</v>
      </c>
      <c r="I29" s="41"/>
      <c r="J29" s="41"/>
      <c r="K29" s="60"/>
    </row>
    <row r="30" spans="2:11" ht="12" customHeight="1">
      <c r="B30" s="40" t="s">
        <v>38</v>
      </c>
      <c r="C30" s="41"/>
      <c r="D30" s="41"/>
      <c r="E30" s="41"/>
      <c r="F30" s="17"/>
      <c r="G30" s="17"/>
      <c r="H30" s="61" t="s">
        <v>40</v>
      </c>
      <c r="I30" s="41"/>
      <c r="J30" s="41"/>
      <c r="K30" s="60"/>
    </row>
    <row r="31" spans="2:11" ht="12" customHeight="1">
      <c r="B31" s="40" t="s">
        <v>4</v>
      </c>
      <c r="C31" s="41"/>
      <c r="D31" s="41"/>
      <c r="E31" s="41"/>
      <c r="F31" s="17"/>
      <c r="G31" s="17"/>
      <c r="H31" s="61" t="s">
        <v>39</v>
      </c>
      <c r="I31" s="41"/>
      <c r="J31" s="41"/>
      <c r="K31" s="60"/>
    </row>
    <row r="32" spans="2:11" ht="12" customHeight="1" thickBot="1">
      <c r="B32" s="57"/>
      <c r="C32" s="58"/>
      <c r="D32" s="58"/>
      <c r="E32" s="58"/>
      <c r="F32" s="10"/>
      <c r="G32" s="10"/>
      <c r="H32" s="7"/>
      <c r="I32" s="8"/>
      <c r="J32" s="8"/>
      <c r="K32" s="9"/>
    </row>
    <row r="33" ht="19.5" customHeight="1"/>
    <row r="34" ht="19.5" customHeight="1"/>
    <row r="35" ht="19.5" customHeight="1"/>
    <row r="36" ht="19.5" customHeight="1"/>
  </sheetData>
  <sheetProtection/>
  <mergeCells count="30">
    <mergeCell ref="C24:D24"/>
    <mergeCell ref="B32:E32"/>
    <mergeCell ref="B31:E31"/>
    <mergeCell ref="B29:E29"/>
    <mergeCell ref="B28:K28"/>
    <mergeCell ref="H29:K29"/>
    <mergeCell ref="H30:K30"/>
    <mergeCell ref="H31:K31"/>
    <mergeCell ref="B25:D25"/>
    <mergeCell ref="B26:D26"/>
    <mergeCell ref="B3:K3"/>
    <mergeCell ref="B5:K5"/>
    <mergeCell ref="B6:K6"/>
    <mergeCell ref="B4:K4"/>
    <mergeCell ref="C14:D14"/>
    <mergeCell ref="C9:D9"/>
    <mergeCell ref="C13:D13"/>
    <mergeCell ref="C11:D11"/>
    <mergeCell ref="C12:D12"/>
    <mergeCell ref="C10:D10"/>
    <mergeCell ref="B7:K7"/>
    <mergeCell ref="B8:K8"/>
    <mergeCell ref="B30:E30"/>
    <mergeCell ref="C15:D15"/>
    <mergeCell ref="C16:D16"/>
    <mergeCell ref="C17:D17"/>
    <mergeCell ref="C18:D18"/>
    <mergeCell ref="C19:D19"/>
    <mergeCell ref="C20:D20"/>
    <mergeCell ref="C21:D21"/>
  </mergeCells>
  <printOptions horizontalCentered="1" verticalCentered="1"/>
  <pageMargins left="0.3937007874015748" right="0.3937007874015748" top="0.3937007874015748" bottom="0.3937007874015748" header="0.07874015748031496" footer="0.4724409448818898"/>
  <pageSetup horizontalDpi="600" verticalDpi="6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PREF. MUNICIPAL DE PAVERAMA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Casa do Computador</cp:lastModifiedBy>
  <cp:lastPrinted>2021-10-13T14:02:25Z</cp:lastPrinted>
  <dcterms:created xsi:type="dcterms:W3CDTF">2000-05-31T14:17:58Z</dcterms:created>
  <dcterms:modified xsi:type="dcterms:W3CDTF">2021-10-13T14:03:38Z</dcterms:modified>
  <cp:category/>
  <cp:version/>
  <cp:contentType/>
  <cp:contentStatus/>
</cp:coreProperties>
</file>